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OneDrive\เดสก์ท็อป\บ้านหมี่\O10\"/>
    </mc:Choice>
  </mc:AlternateContent>
  <xr:revisionPtr revIDLastSave="0" documentId="13_ncr:1_{D19EE3ED-45E9-47DE-8F82-485B2F33D63C}" xr6:coauthVersionLast="47" xr6:coauthVersionMax="47" xr10:uidLastSave="{00000000-0000-0000-0000-000000000000}"/>
  <bookViews>
    <workbookView xWindow="-120" yWindow="-120" windowWidth="24240" windowHeight="13020" xr2:uid="{80F7376B-DE83-445C-AFA8-500B7E6E82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I29" i="1" s="1"/>
  <c r="H28" i="1"/>
  <c r="I28" i="1" s="1"/>
  <c r="G27" i="1"/>
  <c r="G30" i="1" s="1"/>
  <c r="F27" i="1"/>
  <c r="F30" i="1" s="1"/>
  <c r="E27" i="1"/>
  <c r="E30" i="1" s="1"/>
  <c r="J26" i="1"/>
  <c r="H26" i="1"/>
  <c r="I26" i="1" s="1"/>
  <c r="J25" i="1"/>
  <c r="I25" i="1"/>
  <c r="H25" i="1"/>
  <c r="H24" i="1"/>
  <c r="J24" i="1" s="1"/>
  <c r="H23" i="1"/>
  <c r="J23" i="1" s="1"/>
  <c r="J22" i="1"/>
  <c r="I22" i="1"/>
  <c r="H22" i="1"/>
  <c r="J21" i="1"/>
  <c r="I21" i="1"/>
  <c r="H21" i="1"/>
  <c r="H20" i="1"/>
  <c r="I20" i="1" s="1"/>
  <c r="J19" i="1"/>
  <c r="I19" i="1"/>
  <c r="H19" i="1"/>
  <c r="J18" i="1"/>
  <c r="I18" i="1"/>
  <c r="H18" i="1"/>
  <c r="H27" i="1" s="1"/>
  <c r="H17" i="1"/>
  <c r="J17" i="1" s="1"/>
  <c r="H16" i="1"/>
  <c r="J16" i="1" s="1"/>
  <c r="J15" i="1"/>
  <c r="H15" i="1"/>
  <c r="I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H8" i="1"/>
  <c r="J8" i="1" s="1"/>
  <c r="H7" i="1"/>
  <c r="J7" i="1" s="1"/>
  <c r="I27" i="1" l="1"/>
  <c r="I10" i="1"/>
  <c r="I13" i="1"/>
  <c r="I24" i="1"/>
  <c r="I7" i="1"/>
  <c r="I16" i="1"/>
  <c r="H30" i="1"/>
  <c r="J30" i="1" s="1"/>
  <c r="I14" i="1"/>
  <c r="I17" i="1"/>
  <c r="I12" i="1"/>
  <c r="I23" i="1"/>
  <c r="I30" i="1" l="1"/>
</calcChain>
</file>

<file path=xl/sharedStrings.xml><?xml version="1.0" encoding="utf-8"?>
<sst xmlns="http://schemas.openxmlformats.org/spreadsheetml/2006/main" count="81" uniqueCount="63">
  <si>
    <t xml:space="preserve">รายงานผลการใช้จ่ายงบประมาณ  </t>
  </si>
  <si>
    <t>สถานีตำรวจภูธรบ้านหมี่ จังหวัดลพบุรี</t>
  </si>
  <si>
    <t>ประจำปีงบประมาณ พ.ศ. 2569  รอบ 6 เดือน หรือ 2 ไตรมาส (ตุลาคม 2568 - มีนาคม 2569)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</si>
  <si>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</si>
  <si>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</si>
  <si>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</si>
  <si>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</si>
  <si>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</si>
  <si>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รวม</t>
  </si>
  <si>
    <t>คงเหลือ</t>
  </si>
  <si>
    <t>คิดเป็นร้อยละ</t>
  </si>
  <si>
    <t>ปัญหา/อุปสรรค
แนวทางการแก้ไข</t>
  </si>
  <si>
    <t>ไตรมาส 1</t>
  </si>
  <si>
    <t>ไตมาส 2</t>
  </si>
  <si>
    <t xml:space="preserve">โครงการปฏิรูประบบงานสอบสวน </t>
  </si>
  <si>
    <t>อำนวยความยุติธรรมแก่ประชาชน</t>
  </si>
  <si>
    <t xml:space="preserve">ผลการเบิกจ่ายในรอบ 6 เดือนไม่ครบ 100 % เนื่องจากโครงการอยู่ระหว่างดำเนินการตามขั้นตอนให้ครบถ้วน  </t>
  </si>
  <si>
    <t xml:space="preserve">โครงการเพิ่มประสิทธิภาพการป้องกันและ
ปราบปรามอาชญากรรม </t>
  </si>
  <si>
    <t>เป็นไปตามเป้าหมาย</t>
  </si>
  <si>
    <t>ไม่มีปัญหาอุปสรรค 
และข้อขัดข้องแต่อย่างใด</t>
  </si>
  <si>
    <t>โครงการสร้างเครือข่ายการมีส่วนร่วมของ
ประชาชนในการป้องกันอาชญากรรมระดับตำบล</t>
  </si>
  <si>
    <t>โครงการรณรงค์ป้องกันและแก้ไขปัญหา
อุบัติเหตุทางถนนช่วงเทศกาลสำคัญ</t>
  </si>
  <si>
    <t>ลดอุบัติเหตุทางถนน ประชาชนเดินทางกลับภูมิลำเนาและท่องเที่ยวด้วยความปลอดภัย</t>
  </si>
  <si>
    <t>โครงการตำรวจประสานโรงเรียน
 (1 ตำรวจ 1 โรงเรียน)</t>
  </si>
  <si>
    <t>สร้างภูมิคุ้มกันยาเสพติดให้นักเรียน</t>
  </si>
  <si>
    <t>ไม่มีปัญหาอุปสรรค
 และข้อขัดข้องแต่อย่างใด</t>
  </si>
  <si>
    <t>กิจกรรมการรักษาความปลอดภัยและให้บริการ
แก่นักท่องเที่ยว</t>
  </si>
  <si>
    <t>นักท่องเที่ยวมีความปลอดภัยในชีวิตและทรัพย์สิน</t>
  </si>
  <si>
    <t>โครงการชุมชนและมวลชนสัมพันธ์
กิจกรรมการชุมชนสัมพันธ์และมวลชนสัมพันธ์</t>
  </si>
  <si>
    <t>สถานีตำรวจสร้างความร่วมมือระหว่างองค์กรกับชุมชนท้องถิ่น</t>
  </si>
  <si>
    <t>โครงการปราบปรามการค้ายาเสพติด 
กิจกรรมการสกัดกั้น ปราบปราม การผลิตการค้ายาเสพติด</t>
  </si>
  <si>
    <t>สกัดกั้น ปราบปราม การผลิต การค้ายาเสพติด</t>
  </si>
  <si>
    <t>โครงการปราบปรามการค้ายาเสพติด 
กิจกรรมการสกัดกั้น ปราบปราม การผลิตการค้ายาเสพติด (Heart Land)</t>
  </si>
  <si>
    <t>โครงการปราบปรามการค้ายาเสพติด
 กิจกรรมการสกัดกั้น ปราบปราม การผลิตการค้ายาเสพติด (โครงการสร้างเครือข่ายผู้มีอิทธิพล)</t>
  </si>
  <si>
    <t>ปราบปราม ผู้เสพ ผู้ค้า ผู้ผลิต เพื่อลดการแพร่ระบาดของยาเสพติด</t>
  </si>
  <si>
    <t>โครงการดำนเนินงานตำบลยั่งยืน เพื่อแก้ไขปัญหายาเสพติดแบบครบวงจรตามยุทธศาสตร์ชาติ</t>
  </si>
  <si>
    <t>พื้นที่ปลอดภัยจากยาเสพติด</t>
  </si>
  <si>
    <t>ค่า OT</t>
  </si>
  <si>
    <t>เบิกจ่ายให้ผู้ปฏิบัติงาน</t>
  </si>
  <si>
    <t>กันไว้ใช้เป็นค่าสาธารณูปโภค</t>
  </si>
  <si>
    <t>ค่าเบี้ยประชุม กต.ตร.</t>
  </si>
  <si>
    <t>ประชุมเพื่อพัฒนาประสิทธิภาพและสนับสนุนการปฏิบัติ</t>
  </si>
  <si>
    <t>ไม่มีปัญหา/อุปสรรค</t>
  </si>
  <si>
    <t>ค่าเบี้ยเลี้ยง ที่พัก พาหนะ</t>
  </si>
  <si>
    <t>เบิกจ่ายตามภารกิจงานที่ปฏิบัติ</t>
  </si>
  <si>
    <t>ค่าซ่อมแซมยานพาหนะ</t>
  </si>
  <si>
    <t>ซ่อมยานพาหนะที่เสียหายจริง</t>
  </si>
  <si>
    <t>ค่าจ้างเหมาบริการ ทำความสะอาด</t>
  </si>
  <si>
    <t>ทำสัญญาจ้างเหมาบริการ</t>
  </si>
  <si>
    <t>วัสดุสำนักงาน</t>
  </si>
  <si>
    <t>จัดซื้อวัสดุสำนักงาน</t>
  </si>
  <si>
    <t>น้ำมันรถจักรยานยนต์/รถยนต์</t>
  </si>
  <si>
    <t>เบิกจ่ายน้ำมันที่ปฎิบัติงานตามภารกิจได้</t>
  </si>
  <si>
    <t>วัสดุจราจร</t>
  </si>
  <si>
    <t>จัดซื้อวัสดุจราจร</t>
  </si>
  <si>
    <t>วัสดุอาหาร (ผู้ต้องหา)</t>
  </si>
  <si>
    <t>จัดซื้ออาหารให้ผู้ต้องหา</t>
  </si>
  <si>
    <t>รวมตอบแทนใช้สอย และวัสดุ</t>
  </si>
  <si>
    <t>ค่าสาธารณูปโภค</t>
  </si>
  <si>
    <t>ใช้มาตรการประหยัดพลังงาน</t>
  </si>
  <si>
    <t>ใช้มาตรการประหยัด</t>
  </si>
  <si>
    <t>อื่น ๆ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</si>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</sst>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6"/>
      <color rgb="FFFF0000"/>
      <name val="TH SarabunIT๙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5" fillId="0" borderId="6" xfId="0" applyFont="1" applyBorder="1" applyAlignment="1">
      <alignment vertical="top" wrapText="1"/>
    </xf>
    <xf numFmtId="43" fontId="4" fillId="0" borderId="6" xfId="1" applyFont="1" applyBorder="1" applyAlignment="1">
      <alignment horizontal="left" vertical="top" wrapText="1"/>
    </xf>
    <xf numFmtId="43" fontId="5" fillId="0" borderId="6" xfId="1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/>
    </xf>
    <xf numFmtId="43" fontId="5" fillId="0" borderId="6" xfId="1" applyFont="1" applyBorder="1" applyAlignment="1">
      <alignment vertical="top"/>
    </xf>
    <xf numFmtId="0" fontId="4" fillId="0" borderId="5" xfId="0" applyFont="1" applyBorder="1" applyAlignment="1">
      <alignment horizontal="left" vertical="top" wrapText="1"/>
    </xf>
    <xf numFmtId="43" fontId="4" fillId="0" borderId="6" xfId="1" applyFont="1" applyBorder="1" applyAlignment="1">
      <alignment horizontal="center" vertical="top" wrapText="1"/>
    </xf>
    <xf numFmtId="43" fontId="4" fillId="0" borderId="6" xfId="1" applyFont="1" applyBorder="1" applyAlignment="1">
      <alignment horizontal="center" vertical="top"/>
    </xf>
    <xf numFmtId="0" fontId="4" fillId="0" borderId="5" xfId="0" applyFont="1" applyBorder="1" applyAlignment="1">
      <alignment vertical="top" wrapText="1"/>
    </xf>
    <xf numFmtId="43" fontId="6" fillId="0" borderId="5" xfId="1" applyFont="1" applyBorder="1" applyAlignment="1">
      <alignment horizontal="center" vertical="top"/>
    </xf>
    <xf numFmtId="43" fontId="5" fillId="0" borderId="6" xfId="1" applyFont="1" applyBorder="1" applyAlignment="1">
      <alignment horizontal="center" vertical="top" wrapText="1"/>
    </xf>
    <xf numFmtId="43" fontId="5" fillId="0" borderId="6" xfId="1" applyFont="1" applyBorder="1" applyAlignment="1">
      <alignment horizontal="center" vertical="top"/>
    </xf>
    <xf numFmtId="43" fontId="5" fillId="0" borderId="10" xfId="1" applyFont="1" applyBorder="1" applyAlignment="1">
      <alignment horizontal="center" vertical="top"/>
    </xf>
    <xf numFmtId="43" fontId="5" fillId="0" borderId="5" xfId="1" applyFont="1" applyBorder="1" applyAlignment="1">
      <alignment horizontal="center" vertical="top"/>
    </xf>
    <xf numFmtId="43" fontId="7" fillId="0" borderId="5" xfId="1" applyFont="1" applyBorder="1" applyAlignment="1">
      <alignment horizontal="center" vertical="top"/>
    </xf>
    <xf numFmtId="0" fontId="4" fillId="0" borderId="6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43" fontId="5" fillId="0" borderId="10" xfId="1" applyFont="1" applyBorder="1" applyAlignment="1">
      <alignment horizontal="center" vertical="top" wrapText="1"/>
    </xf>
    <xf numFmtId="43" fontId="5" fillId="0" borderId="5" xfId="1" applyFont="1" applyBorder="1" applyAlignment="1">
      <alignment horizontal="center" vertical="top" wrapText="1"/>
    </xf>
    <xf numFmtId="43" fontId="7" fillId="0" borderId="6" xfId="1" applyFont="1" applyBorder="1" applyAlignment="1">
      <alignment vertical="top"/>
    </xf>
    <xf numFmtId="0" fontId="5" fillId="0" borderId="6" xfId="0" applyFont="1" applyBorder="1" applyAlignment="1">
      <alignment vertical="top"/>
    </xf>
    <xf numFmtId="43" fontId="8" fillId="0" borderId="10" xfId="1" applyFont="1" applyBorder="1" applyAlignment="1">
      <alignment horizontal="left" vertical="top" wrapText="1"/>
    </xf>
    <xf numFmtId="43" fontId="8" fillId="0" borderId="5" xfId="1" applyFont="1" applyBorder="1" applyAlignment="1">
      <alignment horizontal="left" vertical="top" wrapText="1"/>
    </xf>
    <xf numFmtId="43" fontId="5" fillId="0" borderId="5" xfId="1" applyFont="1" applyBorder="1" applyAlignment="1">
      <alignment horizontal="left" vertical="top" wrapText="1"/>
    </xf>
    <xf numFmtId="43" fontId="5" fillId="0" borderId="5" xfId="1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10" xfId="1" applyFont="1" applyBorder="1" applyAlignment="1">
      <alignment horizontal="center"/>
    </xf>
    <xf numFmtId="43" fontId="4" fillId="0" borderId="5" xfId="1" applyFont="1" applyBorder="1" applyAlignment="1">
      <alignment horizontal="center"/>
    </xf>
    <xf numFmtId="43" fontId="5" fillId="0" borderId="6" xfId="1" applyFont="1" applyBorder="1" applyAlignment="1">
      <alignment horizontal="center"/>
    </xf>
    <xf numFmtId="0" fontId="4" fillId="0" borderId="6" xfId="0" applyFont="1" applyBorder="1"/>
    <xf numFmtId="0" fontId="4" fillId="0" borderId="2" xfId="0" applyFont="1" applyBorder="1"/>
    <xf numFmtId="0" fontId="4" fillId="0" borderId="11" xfId="0" applyFont="1" applyBorder="1"/>
    <xf numFmtId="43" fontId="4" fillId="0" borderId="11" xfId="1" applyFont="1" applyBorder="1"/>
    <xf numFmtId="0" fontId="4" fillId="0" borderId="3" xfId="0" applyFont="1" applyBorder="1"/>
    <xf numFmtId="0" fontId="4" fillId="0" borderId="12" xfId="0" applyFont="1" applyBorder="1"/>
    <xf numFmtId="0" fontId="4" fillId="0" borderId="0" xfId="0" applyFont="1"/>
    <xf numFmtId="16" fontId="4" fillId="0" borderId="0" xfId="1" applyNumberFormat="1" applyFont="1" applyBorder="1" applyAlignment="1"/>
    <xf numFmtId="43" fontId="4" fillId="0" borderId="0" xfId="1" applyFont="1" applyBorder="1"/>
    <xf numFmtId="43" fontId="4" fillId="0" borderId="0" xfId="0" applyNumberFormat="1" applyFont="1" applyAlignment="1">
      <alignment horizontal="center"/>
    </xf>
    <xf numFmtId="43" fontId="4" fillId="0" borderId="13" xfId="0" applyNumberFormat="1" applyFont="1" applyBorder="1"/>
    <xf numFmtId="43" fontId="4" fillId="0" borderId="0" xfId="1" applyFont="1" applyBorder="1" applyAlignment="1"/>
    <xf numFmtId="0" fontId="4" fillId="0" borderId="13" xfId="0" applyFont="1" applyBorder="1"/>
    <xf numFmtId="0" fontId="4" fillId="0" borderId="8" xfId="0" applyFont="1" applyBorder="1"/>
    <xf numFmtId="0" fontId="4" fillId="0" borderId="14" xfId="0" applyFont="1" applyBorder="1"/>
    <xf numFmtId="43" fontId="4" fillId="0" borderId="14" xfId="1" applyFont="1" applyBorder="1"/>
    <xf numFmtId="0" fontId="4" fillId="0" borderId="9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801704</xdr:colOff>
      <xdr:row>30</xdr:row>
      <xdr:rowOff>206718</xdr:rowOff>
    </xdr:from>
    <xdr:to>
      <xdr:col>2</xdr:col>
      <xdr:colOff>473118</xdr:colOff>
      <xdr:row>35</xdr:row>
      <xdr:rowOff>108858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12E5E77-7BC7-4C66-85FC-FF41A139B0D5}"/>
            </a:ext>
          </a:extLst>
        </xdr:cNvPr>
        <xdr:cNvSpPr txBox="1"/>
      </xdr:nvSpPr>
      <xdr:spPr>
        <a:xfrm>
          <a:off x="1291561" y="14671111"/>
          <a:ext cx="2447271" cy="11948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                         ผู้รายงาน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ทรงศักดิ์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ศรทรง 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สว.อก.สภ.บ้านหมี่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1250738</xdr:colOff>
      <xdr:row>30</xdr:row>
      <xdr:rowOff>190499</xdr:rowOff>
    </xdr:from>
    <xdr:to>
      <xdr:col>8</xdr:col>
      <xdr:colOff>603475</xdr:colOff>
      <xdr:row>35</xdr:row>
      <xdr:rowOff>54429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1E96609-A541-4100-BEE4-06DB41662071}"/>
            </a:ext>
          </a:extLst>
        </xdr:cNvPr>
        <xdr:cNvSpPr txBox="1"/>
      </xdr:nvSpPr>
      <xdr:spPr>
        <a:xfrm>
          <a:off x="7714131" y="14654892"/>
          <a:ext cx="3434880" cy="11566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                            ผู้ตรวจรายงาน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( มาโนช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จันทร์เที่ยง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ผกก.สภ.บ้านหมี่ 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757526</xdr:colOff>
      <xdr:row>30</xdr:row>
      <xdr:rowOff>42686</xdr:rowOff>
    </xdr:from>
    <xdr:to>
      <xdr:col>7</xdr:col>
      <xdr:colOff>2199</xdr:colOff>
      <xdr:row>32</xdr:row>
      <xdr:rowOff>256253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3513428-EE60-418D-BCF9-419CEAAA8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2776" y="14507079"/>
          <a:ext cx="823102" cy="730638"/>
        </a:xfrm>
        <a:prstGeom prst="rect">
          <a:avLst/>
        </a:prstGeom>
      </xdr:spPr>
    </xdr:pic>
    <xdr:clientData/>
  </xdr:twoCellAnchor>
  <xdr:twoCellAnchor>
    <xdr:from>
      <xdr:col>1</xdr:col>
      <xdr:colOff>1333499</xdr:colOff>
      <xdr:row>30</xdr:row>
      <xdr:rowOff>148746</xdr:rowOff>
    </xdr:from>
    <xdr:to>
      <xdr:col>1</xdr:col>
      <xdr:colOff>2278379</xdr:colOff>
      <xdr:row>32</xdr:row>
      <xdr:rowOff>172231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F7193A2-CAE9-4E0D-9E60-5A6C7532C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49" y="13083696"/>
          <a:ext cx="944880" cy="414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568C-C85A-4EB0-B8F9-93593B94D9DA}">
  <dimension ref="A1:K36"/>
  <sheetViews>
    <sheetView tabSelected="1" topLeftCell="A19" zoomScale="70" zoomScaleNormal="70" workbookViewId="0">
      <selection activeCell="G41" sqref="G41"/>
    </sheetView>
  </sheetViews>
  <sheetFormatPr defaultRowHeight="14.25" x14ac:dyDescent="0.2"/>
  <cols>
    <col min="1" max="1" width="6.375" customWidth="1"/>
    <col min="2" max="2" width="36.375" customWidth="1"/>
    <col min="4" max="4" width="13.25" customWidth="1"/>
    <col min="5" max="5" width="19.75" customWidth="1"/>
    <col min="6" max="6" width="16.375" customWidth="1"/>
    <col min="7" max="7" width="20.75" customWidth="1"/>
    <col min="8" max="8" width="16.375" customWidth="1"/>
    <col min="9" max="9" width="17.75" customWidth="1"/>
    <col min="10" max="10" width="16.5" customWidth="1"/>
    <col min="11" max="11" width="37.25" customWidth="1"/>
  </cols>
  <sheetData>
    <row r="1" spans="1:11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2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0.2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25" x14ac:dyDescent="0.2">
      <c r="A5" s="2" t="s">
        <v>3</v>
      </c>
      <c r="B5" s="2" t="s">
        <v>4</v>
      </c>
      <c r="C5" s="3" t="s">
        <v>5</v>
      </c>
      <c r="D5" s="4"/>
      <c r="E5" s="5" t="s">
        <v>6</v>
      </c>
      <c r="F5" s="6" t="s">
        <v>7</v>
      </c>
      <c r="G5" s="7"/>
      <c r="H5" s="8" t="s">
        <v>8</v>
      </c>
      <c r="I5" s="2" t="s">
        <v>9</v>
      </c>
      <c r="J5" s="9" t="s">
        <v>10</v>
      </c>
      <c r="K5" s="10" t="s">
        <v>11</v>
      </c>
    </row>
    <row r="6" spans="1:11" ht="20.25" x14ac:dyDescent="0.2">
      <c r="A6" s="11"/>
      <c r="B6" s="12"/>
      <c r="C6" s="13"/>
      <c r="D6" s="14"/>
      <c r="E6" s="15"/>
      <c r="F6" s="16" t="s">
        <v>12</v>
      </c>
      <c r="G6" s="16" t="s">
        <v>13</v>
      </c>
      <c r="H6" s="16" t="s">
        <v>7</v>
      </c>
      <c r="I6" s="11"/>
      <c r="J6" s="9"/>
      <c r="K6" s="17"/>
    </row>
    <row r="7" spans="1:11" ht="73.5" customHeight="1" x14ac:dyDescent="0.2">
      <c r="A7" s="18">
        <v>1</v>
      </c>
      <c r="B7" s="19" t="s">
        <v>14</v>
      </c>
      <c r="C7" s="20" t="s">
        <v>15</v>
      </c>
      <c r="D7" s="20"/>
      <c r="E7" s="21">
        <v>115800</v>
      </c>
      <c r="F7" s="22">
        <v>16800</v>
      </c>
      <c r="G7" s="21">
        <v>36400</v>
      </c>
      <c r="H7" s="21">
        <f>SUM(F7:G7)</f>
        <v>53200</v>
      </c>
      <c r="I7" s="21">
        <f>SUM(E7-H7)</f>
        <v>62600</v>
      </c>
      <c r="J7" s="23">
        <f t="shared" ref="J7:J19" si="0">SUM(H7*100/E7)</f>
        <v>45.941278065630399</v>
      </c>
      <c r="K7" s="24" t="s">
        <v>16</v>
      </c>
    </row>
    <row r="8" spans="1:11" ht="52.5" customHeight="1" x14ac:dyDescent="0.2">
      <c r="A8" s="18">
        <v>2</v>
      </c>
      <c r="B8" s="19" t="s">
        <v>17</v>
      </c>
      <c r="C8" s="25" t="s">
        <v>18</v>
      </c>
      <c r="D8" s="26"/>
      <c r="E8" s="21">
        <v>15000</v>
      </c>
      <c r="F8" s="22">
        <v>15000</v>
      </c>
      <c r="G8" s="21">
        <v>0</v>
      </c>
      <c r="H8" s="21">
        <f t="shared" ref="H8:H29" si="1">SUM(F8:G8)</f>
        <v>15000</v>
      </c>
      <c r="I8" s="21"/>
      <c r="J8" s="23">
        <f t="shared" si="0"/>
        <v>100</v>
      </c>
      <c r="K8" s="27" t="s">
        <v>19</v>
      </c>
    </row>
    <row r="9" spans="1:11" ht="48" customHeight="1" x14ac:dyDescent="0.2">
      <c r="A9" s="18">
        <v>3</v>
      </c>
      <c r="B9" s="19" t="s">
        <v>20</v>
      </c>
      <c r="C9" s="25" t="s">
        <v>18</v>
      </c>
      <c r="D9" s="26"/>
      <c r="E9" s="21">
        <v>15000</v>
      </c>
      <c r="F9" s="22"/>
      <c r="G9" s="21">
        <v>15000</v>
      </c>
      <c r="H9" s="21">
        <f t="shared" si="1"/>
        <v>15000</v>
      </c>
      <c r="I9" s="21"/>
      <c r="J9" s="23">
        <f t="shared" si="0"/>
        <v>100</v>
      </c>
      <c r="K9" s="27" t="s">
        <v>19</v>
      </c>
    </row>
    <row r="10" spans="1:11" ht="85.5" customHeight="1" x14ac:dyDescent="0.2">
      <c r="A10" s="18">
        <v>4</v>
      </c>
      <c r="B10" s="19" t="s">
        <v>21</v>
      </c>
      <c r="C10" s="25" t="s">
        <v>22</v>
      </c>
      <c r="D10" s="25"/>
      <c r="E10" s="21">
        <v>42000</v>
      </c>
      <c r="F10" s="28"/>
      <c r="G10" s="21">
        <v>21000</v>
      </c>
      <c r="H10" s="21">
        <f t="shared" si="1"/>
        <v>21000</v>
      </c>
      <c r="I10" s="21">
        <f>SUM(E10-H10)</f>
        <v>21000</v>
      </c>
      <c r="J10" s="23">
        <f t="shared" si="0"/>
        <v>50</v>
      </c>
      <c r="K10" s="24" t="s">
        <v>16</v>
      </c>
    </row>
    <row r="11" spans="1:11" ht="52.5" customHeight="1" x14ac:dyDescent="0.2">
      <c r="A11" s="18">
        <v>5</v>
      </c>
      <c r="B11" s="19" t="s">
        <v>23</v>
      </c>
      <c r="C11" s="29" t="s">
        <v>24</v>
      </c>
      <c r="D11" s="30"/>
      <c r="E11" s="21">
        <v>2140</v>
      </c>
      <c r="F11" s="22"/>
      <c r="G11" s="21">
        <v>2140</v>
      </c>
      <c r="H11" s="21">
        <f t="shared" si="1"/>
        <v>2140</v>
      </c>
      <c r="I11" s="21"/>
      <c r="J11" s="23">
        <f t="shared" si="0"/>
        <v>100</v>
      </c>
      <c r="K11" s="27" t="s">
        <v>25</v>
      </c>
    </row>
    <row r="12" spans="1:11" ht="71.25" customHeight="1" x14ac:dyDescent="0.2">
      <c r="A12" s="18">
        <v>6</v>
      </c>
      <c r="B12" s="19" t="s">
        <v>26</v>
      </c>
      <c r="C12" s="29" t="s">
        <v>27</v>
      </c>
      <c r="D12" s="29"/>
      <c r="E12" s="21">
        <v>72180</v>
      </c>
      <c r="F12" s="22">
        <v>48120</v>
      </c>
      <c r="G12" s="21">
        <v>0</v>
      </c>
      <c r="H12" s="21">
        <f t="shared" si="1"/>
        <v>48120</v>
      </c>
      <c r="I12" s="21">
        <f t="shared" ref="I12:I26" si="2">SUM(E12-H12)</f>
        <v>24060</v>
      </c>
      <c r="J12" s="23">
        <f t="shared" si="0"/>
        <v>66.666666666666671</v>
      </c>
      <c r="K12" s="24" t="s">
        <v>16</v>
      </c>
    </row>
    <row r="13" spans="1:11" ht="66.75" customHeight="1" x14ac:dyDescent="0.2">
      <c r="A13" s="18">
        <v>7</v>
      </c>
      <c r="B13" s="19" t="s">
        <v>28</v>
      </c>
      <c r="C13" s="29" t="s">
        <v>29</v>
      </c>
      <c r="D13" s="29"/>
      <c r="E13" s="21">
        <v>62100</v>
      </c>
      <c r="F13" s="22">
        <v>24300</v>
      </c>
      <c r="G13" s="21">
        <v>14150</v>
      </c>
      <c r="H13" s="21">
        <f t="shared" si="1"/>
        <v>38450</v>
      </c>
      <c r="I13" s="21">
        <f t="shared" si="2"/>
        <v>23650</v>
      </c>
      <c r="J13" s="23">
        <f t="shared" si="0"/>
        <v>61.916264090177137</v>
      </c>
      <c r="K13" s="24" t="s">
        <v>16</v>
      </c>
    </row>
    <row r="14" spans="1:11" ht="68.25" customHeight="1" x14ac:dyDescent="0.2">
      <c r="A14" s="18">
        <v>8</v>
      </c>
      <c r="B14" s="19" t="s">
        <v>30</v>
      </c>
      <c r="C14" s="29" t="s">
        <v>31</v>
      </c>
      <c r="D14" s="29"/>
      <c r="E14" s="21">
        <v>206700</v>
      </c>
      <c r="F14" s="22">
        <v>31200</v>
      </c>
      <c r="G14" s="21">
        <v>43200</v>
      </c>
      <c r="H14" s="21">
        <f t="shared" si="1"/>
        <v>74400</v>
      </c>
      <c r="I14" s="21">
        <f t="shared" si="2"/>
        <v>132300</v>
      </c>
      <c r="J14" s="23">
        <f t="shared" si="0"/>
        <v>35.99419448476052</v>
      </c>
      <c r="K14" s="24" t="s">
        <v>16</v>
      </c>
    </row>
    <row r="15" spans="1:11" ht="63.75" customHeight="1" x14ac:dyDescent="0.2">
      <c r="A15" s="18">
        <v>9</v>
      </c>
      <c r="B15" s="19" t="s">
        <v>32</v>
      </c>
      <c r="C15" s="29" t="s">
        <v>31</v>
      </c>
      <c r="D15" s="29"/>
      <c r="E15" s="21">
        <v>7500</v>
      </c>
      <c r="F15" s="22">
        <v>4800</v>
      </c>
      <c r="G15" s="22">
        <v>0</v>
      </c>
      <c r="H15" s="21">
        <f t="shared" si="1"/>
        <v>4800</v>
      </c>
      <c r="I15" s="21">
        <f t="shared" si="2"/>
        <v>2700</v>
      </c>
      <c r="J15" s="23">
        <f t="shared" si="0"/>
        <v>64</v>
      </c>
      <c r="K15" s="24" t="s">
        <v>16</v>
      </c>
    </row>
    <row r="16" spans="1:11" ht="84" customHeight="1" x14ac:dyDescent="0.2">
      <c r="A16" s="18">
        <v>10</v>
      </c>
      <c r="B16" s="19" t="s">
        <v>33</v>
      </c>
      <c r="C16" s="29" t="s">
        <v>34</v>
      </c>
      <c r="D16" s="29"/>
      <c r="E16" s="21">
        <v>28500</v>
      </c>
      <c r="F16" s="22">
        <v>18960</v>
      </c>
      <c r="G16" s="22">
        <v>0</v>
      </c>
      <c r="H16" s="21">
        <f t="shared" si="1"/>
        <v>18960</v>
      </c>
      <c r="I16" s="21">
        <f t="shared" si="2"/>
        <v>9540</v>
      </c>
      <c r="J16" s="23">
        <f t="shared" si="0"/>
        <v>66.526315789473685</v>
      </c>
      <c r="K16" s="24" t="s">
        <v>16</v>
      </c>
    </row>
    <row r="17" spans="1:11" ht="44.25" customHeight="1" x14ac:dyDescent="0.2">
      <c r="A17" s="18">
        <v>11</v>
      </c>
      <c r="B17" s="19" t="s">
        <v>35</v>
      </c>
      <c r="C17" s="31" t="s">
        <v>36</v>
      </c>
      <c r="D17" s="32"/>
      <c r="E17" s="21">
        <v>58000</v>
      </c>
      <c r="F17" s="33"/>
      <c r="G17" s="22">
        <v>20730</v>
      </c>
      <c r="H17" s="21">
        <f t="shared" si="1"/>
        <v>20730</v>
      </c>
      <c r="I17" s="21">
        <f t="shared" si="2"/>
        <v>37270</v>
      </c>
      <c r="J17" s="23">
        <f t="shared" si="0"/>
        <v>35.741379310344826</v>
      </c>
      <c r="K17" s="24" t="s">
        <v>16</v>
      </c>
    </row>
    <row r="18" spans="1:11" ht="20.25" x14ac:dyDescent="0.2">
      <c r="A18" s="18">
        <v>12</v>
      </c>
      <c r="B18" s="34" t="s">
        <v>37</v>
      </c>
      <c r="C18" s="30" t="s">
        <v>38</v>
      </c>
      <c r="D18" s="30"/>
      <c r="E18" s="21">
        <v>1332000</v>
      </c>
      <c r="F18" s="22">
        <v>73400</v>
      </c>
      <c r="G18" s="21">
        <v>103000</v>
      </c>
      <c r="H18" s="21">
        <f t="shared" si="1"/>
        <v>176400</v>
      </c>
      <c r="I18" s="21">
        <f t="shared" si="2"/>
        <v>1155600</v>
      </c>
      <c r="J18" s="23">
        <f t="shared" si="0"/>
        <v>13.243243243243244</v>
      </c>
      <c r="K18" s="35" t="s">
        <v>39</v>
      </c>
    </row>
    <row r="19" spans="1:11" ht="20.25" x14ac:dyDescent="0.2">
      <c r="A19" s="18">
        <v>13</v>
      </c>
      <c r="B19" s="34" t="s">
        <v>40</v>
      </c>
      <c r="C19" s="36" t="s">
        <v>41</v>
      </c>
      <c r="D19" s="37"/>
      <c r="E19" s="21">
        <v>6000</v>
      </c>
      <c r="F19" s="22">
        <v>0</v>
      </c>
      <c r="G19" s="22">
        <v>6000</v>
      </c>
      <c r="H19" s="21">
        <f t="shared" si="1"/>
        <v>6000</v>
      </c>
      <c r="I19" s="21">
        <f t="shared" si="2"/>
        <v>0</v>
      </c>
      <c r="J19" s="23">
        <f t="shared" si="0"/>
        <v>100</v>
      </c>
      <c r="K19" s="35" t="s">
        <v>42</v>
      </c>
    </row>
    <row r="20" spans="1:11" ht="20.25" x14ac:dyDescent="0.2">
      <c r="A20" s="18">
        <v>14</v>
      </c>
      <c r="B20" s="34" t="s">
        <v>43</v>
      </c>
      <c r="C20" s="30" t="s">
        <v>44</v>
      </c>
      <c r="D20" s="30"/>
      <c r="E20" s="21">
        <v>95400</v>
      </c>
      <c r="F20" s="22">
        <v>295680</v>
      </c>
      <c r="G20" s="21">
        <v>310800</v>
      </c>
      <c r="H20" s="21">
        <f t="shared" si="1"/>
        <v>606480</v>
      </c>
      <c r="I20" s="21">
        <f t="shared" si="2"/>
        <v>-511080</v>
      </c>
      <c r="J20" s="38"/>
      <c r="K20" s="35" t="s">
        <v>42</v>
      </c>
    </row>
    <row r="21" spans="1:11" ht="20.25" x14ac:dyDescent="0.2">
      <c r="A21" s="18">
        <v>15</v>
      </c>
      <c r="B21" s="34" t="s">
        <v>45</v>
      </c>
      <c r="C21" s="31" t="s">
        <v>46</v>
      </c>
      <c r="D21" s="32"/>
      <c r="E21" s="21">
        <v>25700</v>
      </c>
      <c r="F21" s="22">
        <v>0</v>
      </c>
      <c r="G21" s="22">
        <v>17100</v>
      </c>
      <c r="H21" s="21">
        <f t="shared" si="1"/>
        <v>17100</v>
      </c>
      <c r="I21" s="21">
        <f t="shared" si="2"/>
        <v>8600</v>
      </c>
      <c r="J21" s="23">
        <f t="shared" ref="J21:J26" si="3">SUM(H21*100/E21)</f>
        <v>66.536964980544752</v>
      </c>
      <c r="K21" s="35" t="s">
        <v>42</v>
      </c>
    </row>
    <row r="22" spans="1:11" ht="20.25" x14ac:dyDescent="0.2">
      <c r="A22" s="18">
        <v>16</v>
      </c>
      <c r="B22" s="34" t="s">
        <v>47</v>
      </c>
      <c r="C22" s="31" t="s">
        <v>48</v>
      </c>
      <c r="D22" s="32"/>
      <c r="E22" s="21">
        <v>56900</v>
      </c>
      <c r="F22" s="22">
        <v>0</v>
      </c>
      <c r="G22" s="22">
        <v>31600</v>
      </c>
      <c r="H22" s="21">
        <f t="shared" si="1"/>
        <v>31600</v>
      </c>
      <c r="I22" s="21">
        <f t="shared" si="2"/>
        <v>25300</v>
      </c>
      <c r="J22" s="23">
        <f t="shared" si="3"/>
        <v>55.536028119507911</v>
      </c>
      <c r="K22" s="35" t="s">
        <v>42</v>
      </c>
    </row>
    <row r="23" spans="1:11" ht="20.25" x14ac:dyDescent="0.2">
      <c r="A23" s="18">
        <v>17</v>
      </c>
      <c r="B23" s="34" t="s">
        <v>49</v>
      </c>
      <c r="C23" s="31" t="s">
        <v>50</v>
      </c>
      <c r="D23" s="32"/>
      <c r="E23" s="21">
        <v>9900</v>
      </c>
      <c r="F23" s="22"/>
      <c r="G23" s="22">
        <v>6600</v>
      </c>
      <c r="H23" s="21">
        <f t="shared" si="1"/>
        <v>6600</v>
      </c>
      <c r="I23" s="21">
        <f t="shared" si="2"/>
        <v>3300</v>
      </c>
      <c r="J23" s="23">
        <f t="shared" si="3"/>
        <v>66.666666666666671</v>
      </c>
      <c r="K23" s="35" t="s">
        <v>42</v>
      </c>
    </row>
    <row r="24" spans="1:11" ht="60.75" x14ac:dyDescent="0.2">
      <c r="A24" s="18">
        <v>18</v>
      </c>
      <c r="B24" s="39" t="s">
        <v>51</v>
      </c>
      <c r="C24" s="40" t="s">
        <v>52</v>
      </c>
      <c r="D24" s="41"/>
      <c r="E24" s="21">
        <v>1619500</v>
      </c>
      <c r="F24" s="42">
        <v>400560</v>
      </c>
      <c r="G24" s="42">
        <v>400560</v>
      </c>
      <c r="H24" s="21">
        <f t="shared" si="1"/>
        <v>801120</v>
      </c>
      <c r="I24" s="21">
        <f t="shared" si="2"/>
        <v>818380</v>
      </c>
      <c r="J24" s="23">
        <f t="shared" si="3"/>
        <v>49.467119481321397</v>
      </c>
      <c r="K24" s="35" t="s">
        <v>42</v>
      </c>
    </row>
    <row r="25" spans="1:11" ht="20.25" x14ac:dyDescent="0.2">
      <c r="A25" s="18">
        <v>19</v>
      </c>
      <c r="B25" s="34" t="s">
        <v>53</v>
      </c>
      <c r="C25" s="31" t="s">
        <v>54</v>
      </c>
      <c r="D25" s="32"/>
      <c r="E25" s="21">
        <v>7100</v>
      </c>
      <c r="F25" s="22">
        <v>0</v>
      </c>
      <c r="G25" s="22">
        <v>4700</v>
      </c>
      <c r="H25" s="21">
        <f t="shared" si="1"/>
        <v>4700</v>
      </c>
      <c r="I25" s="21">
        <f t="shared" si="2"/>
        <v>2400</v>
      </c>
      <c r="J25" s="23">
        <f t="shared" si="3"/>
        <v>66.197183098591552</v>
      </c>
      <c r="K25" s="35" t="s">
        <v>42</v>
      </c>
    </row>
    <row r="26" spans="1:11" ht="20.25" x14ac:dyDescent="0.2">
      <c r="A26" s="18">
        <v>20</v>
      </c>
      <c r="B26" s="34" t="s">
        <v>55</v>
      </c>
      <c r="C26" s="31" t="s">
        <v>56</v>
      </c>
      <c r="D26" s="32"/>
      <c r="E26" s="21">
        <v>28500</v>
      </c>
      <c r="F26" s="22">
        <v>9050</v>
      </c>
      <c r="G26" s="22">
        <v>8950</v>
      </c>
      <c r="H26" s="21">
        <f t="shared" si="1"/>
        <v>18000</v>
      </c>
      <c r="I26" s="21">
        <f t="shared" si="2"/>
        <v>10500</v>
      </c>
      <c r="J26" s="23">
        <f t="shared" si="3"/>
        <v>63.157894736842103</v>
      </c>
      <c r="K26" s="35" t="s">
        <v>42</v>
      </c>
    </row>
    <row r="27" spans="1:11" ht="20.25" x14ac:dyDescent="0.2">
      <c r="A27" s="18"/>
      <c r="B27" s="18" t="s">
        <v>57</v>
      </c>
      <c r="C27" s="30"/>
      <c r="D27" s="30"/>
      <c r="E27" s="21">
        <f>SUM(E18:E26)</f>
        <v>3181000</v>
      </c>
      <c r="F27" s="43">
        <f>SUM(F18:F26)</f>
        <v>778690</v>
      </c>
      <c r="G27" s="23">
        <f>SUM(G18:G26)</f>
        <v>889310</v>
      </c>
      <c r="H27" s="21">
        <f>SUM(H18:H26)</f>
        <v>1668000</v>
      </c>
      <c r="I27" s="21">
        <f>SUM(I18:I26)</f>
        <v>1513000</v>
      </c>
      <c r="J27" s="38"/>
      <c r="K27" s="35"/>
    </row>
    <row r="28" spans="1:11" ht="20.25" x14ac:dyDescent="0.2">
      <c r="A28" s="18">
        <v>21</v>
      </c>
      <c r="B28" s="39" t="s">
        <v>58</v>
      </c>
      <c r="C28" s="31" t="s">
        <v>59</v>
      </c>
      <c r="D28" s="32"/>
      <c r="E28" s="21">
        <v>73900</v>
      </c>
      <c r="F28" s="22">
        <v>167730.15</v>
      </c>
      <c r="G28" s="22">
        <v>133738.01</v>
      </c>
      <c r="H28" s="21">
        <f t="shared" si="1"/>
        <v>301468.16000000003</v>
      </c>
      <c r="I28" s="21">
        <f>SUM(E28-H28)</f>
        <v>-227568.16000000003</v>
      </c>
      <c r="J28" s="38"/>
      <c r="K28" s="35" t="s">
        <v>60</v>
      </c>
    </row>
    <row r="29" spans="1:11" ht="20.25" x14ac:dyDescent="0.2">
      <c r="A29" s="18">
        <v>22</v>
      </c>
      <c r="B29" s="34" t="s">
        <v>61</v>
      </c>
      <c r="C29" s="31"/>
      <c r="D29" s="32"/>
      <c r="E29" s="21"/>
      <c r="F29" s="22">
        <v>0</v>
      </c>
      <c r="G29" s="22"/>
      <c r="H29" s="21">
        <f t="shared" si="1"/>
        <v>0</v>
      </c>
      <c r="I29" s="21">
        <f>SUM(E29-H29)</f>
        <v>0</v>
      </c>
      <c r="J29" s="23"/>
      <c r="K29" s="44"/>
    </row>
    <row r="30" spans="1:11" ht="20.25" x14ac:dyDescent="0.3">
      <c r="A30" s="45" t="s">
        <v>62</v>
      </c>
      <c r="B30" s="46"/>
      <c r="C30" s="47"/>
      <c r="D30" s="48"/>
      <c r="E30" s="49">
        <f>SUM(E7+E8+E9+E10+E11+E12+E13+E14+E15+E16+E17+E27+E28+E29)</f>
        <v>3879820</v>
      </c>
      <c r="F30" s="49">
        <f>SUM(F7+F8+F9+F10+F11+F12+F13+F14+F15+F16+F17+F27+F28+F29)</f>
        <v>1105600.1499999999</v>
      </c>
      <c r="G30" s="49">
        <f t="shared" ref="G30:I30" si="4">SUM(G7+G8+G9+G10+G11+G12+G13+G14+G15+G16+G17+G27+G28+G29)</f>
        <v>1175668.01</v>
      </c>
      <c r="H30" s="49">
        <f t="shared" si="4"/>
        <v>2281268.16</v>
      </c>
      <c r="I30" s="49">
        <f t="shared" si="4"/>
        <v>1598551.8399999999</v>
      </c>
      <c r="J30" s="49">
        <f>SUM(H30*100/E30)</f>
        <v>58.798298890154697</v>
      </c>
      <c r="K30" s="50"/>
    </row>
    <row r="31" spans="1:11" ht="20.25" x14ac:dyDescent="0.3">
      <c r="A31" s="51"/>
      <c r="B31" s="52"/>
      <c r="C31" s="52"/>
      <c r="D31" s="53"/>
      <c r="E31" s="52"/>
      <c r="F31" s="52"/>
      <c r="G31" s="52"/>
      <c r="H31" s="52"/>
      <c r="I31" s="52"/>
      <c r="J31" s="52"/>
      <c r="K31" s="54"/>
    </row>
    <row r="32" spans="1:11" ht="20.25" x14ac:dyDescent="0.3">
      <c r="A32" s="55"/>
      <c r="B32" s="56"/>
      <c r="C32" s="57"/>
      <c r="D32" s="58"/>
      <c r="E32" s="59"/>
      <c r="F32" s="59"/>
      <c r="G32" s="59"/>
      <c r="H32" s="59"/>
      <c r="I32" s="59"/>
      <c r="J32" s="59"/>
      <c r="K32" s="60"/>
    </row>
    <row r="33" spans="1:11" ht="20.25" x14ac:dyDescent="0.3">
      <c r="A33" s="55"/>
      <c r="B33" s="56"/>
      <c r="C33" s="61"/>
      <c r="D33" s="58"/>
      <c r="E33" s="59"/>
      <c r="F33" s="59"/>
      <c r="G33" s="59"/>
      <c r="H33" s="59"/>
      <c r="I33" s="59"/>
      <c r="J33" s="59"/>
      <c r="K33" s="60"/>
    </row>
    <row r="34" spans="1:11" ht="20.25" x14ac:dyDescent="0.3">
      <c r="A34" s="55"/>
      <c r="B34" s="56"/>
      <c r="C34" s="58"/>
      <c r="D34" s="58"/>
      <c r="E34" s="59"/>
      <c r="F34" s="59"/>
      <c r="G34" s="59"/>
      <c r="H34" s="59"/>
      <c r="I34" s="59"/>
      <c r="J34" s="59"/>
      <c r="K34" s="62"/>
    </row>
    <row r="35" spans="1:11" ht="20.25" x14ac:dyDescent="0.3">
      <c r="A35" s="55"/>
      <c r="B35" s="56"/>
      <c r="C35" s="56"/>
      <c r="D35" s="58"/>
      <c r="E35" s="59"/>
      <c r="F35" s="59"/>
      <c r="G35" s="59"/>
      <c r="H35" s="59"/>
      <c r="I35" s="59"/>
      <c r="J35" s="59"/>
      <c r="K35" s="62"/>
    </row>
    <row r="36" spans="1:11" ht="20.25" x14ac:dyDescent="0.3">
      <c r="A36" s="63"/>
      <c r="B36" s="64"/>
      <c r="C36" s="64"/>
      <c r="D36" s="65"/>
      <c r="E36" s="64"/>
      <c r="F36" s="64"/>
      <c r="G36" s="64"/>
      <c r="H36" s="64"/>
      <c r="I36" s="64"/>
      <c r="J36" s="64"/>
      <c r="K36" s="66"/>
    </row>
  </sheetData>
  <mergeCells count="36">
    <mergeCell ref="A30:B30"/>
    <mergeCell ref="C30:D30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K5:K6"/>
    <mergeCell ref="C7:D7"/>
    <mergeCell ref="C8:D8"/>
    <mergeCell ref="C9:D9"/>
    <mergeCell ref="C10:D10"/>
    <mergeCell ref="C11:D11"/>
    <mergeCell ref="A1:K1"/>
    <mergeCell ref="A2:K2"/>
    <mergeCell ref="A3:K3"/>
    <mergeCell ref="A4:K4"/>
    <mergeCell ref="A5:A6"/>
    <mergeCell ref="B5:B6"/>
    <mergeCell ref="C5:D6"/>
    <mergeCell ref="F5:G5"/>
    <mergeCell ref="I5:I6"/>
    <mergeCell ref="J5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สถานีตำรวจภูธรพัฒนานิคม ภ.จว.ลพบุรี</dc:creator>
  <cp:lastModifiedBy>สถานีตำรวจภูธรพัฒนานิคม ภ.จว.ลพบุรี</cp:lastModifiedBy>
  <cp:lastPrinted>2026-07-16T11:11:39Z</cp:lastPrinted>
  <dcterms:created xsi:type="dcterms:W3CDTF">2026-07-16T11:08:33Z</dcterms:created>
  <dcterms:modified xsi:type="dcterms:W3CDTF">2026-07-16T11:11:56Z</dcterms:modified>
</cp:coreProperties>
</file>